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spoke length" sheetId="4" r:id="rId1"/>
    <sheet name="law_of_cosines" sheetId="1" r:id="rId2"/>
  </sheets>
  <calcPr calcId="145621"/>
</workbook>
</file>

<file path=xl/calcChain.xml><?xml version="1.0" encoding="utf-8"?>
<calcChain xmlns="http://schemas.openxmlformats.org/spreadsheetml/2006/main">
  <c r="D21" i="4" l="1"/>
  <c r="C21" i="4"/>
  <c r="F21" i="4" s="1"/>
  <c r="D27" i="4" s="1"/>
  <c r="F27" i="4" l="1"/>
  <c r="E27" i="4"/>
  <c r="E14" i="1" l="1"/>
  <c r="C20" i="1" s="1"/>
  <c r="D20" i="1" s="1"/>
</calcChain>
</file>

<file path=xl/sharedStrings.xml><?xml version="1.0" encoding="utf-8"?>
<sst xmlns="http://schemas.openxmlformats.org/spreadsheetml/2006/main" count="75" uniqueCount="54">
  <si>
    <t>b</t>
  </si>
  <si>
    <t>measured</t>
  </si>
  <si>
    <t>a</t>
  </si>
  <si>
    <t>known</t>
  </si>
  <si>
    <t>c</t>
  </si>
  <si>
    <t>calculation</t>
  </si>
  <si>
    <t>a^2=b^2+c^2</t>
  </si>
  <si>
    <t>Law of cosines:</t>
  </si>
  <si>
    <t>effective Rim radius</t>
  </si>
  <si>
    <t>projected Spoke lenght</t>
  </si>
  <si>
    <t>Hub radius</t>
  </si>
  <si>
    <r>
      <t>a^2=b^2+c^2-2*b*c*cos(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Calibri"/>
        <family val="2"/>
        <scheme val="minor"/>
      </rPr>
      <t>)</t>
    </r>
  </si>
  <si>
    <r>
      <t xml:space="preserve">When 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Calibri"/>
        <family val="2"/>
        <scheme val="minor"/>
      </rPr>
      <t xml:space="preserve"> is 90 degrees, it will reduce to Pythagoras: </t>
    </r>
  </si>
  <si>
    <t>Hub spoke hole diameter</t>
  </si>
  <si>
    <t>Hub:</t>
  </si>
  <si>
    <t>1D spoke length, as projected on wheel XY plane.</t>
  </si>
  <si>
    <t>Rim:</t>
  </si>
  <si>
    <t>Atom 5g</t>
  </si>
  <si>
    <t>Araya 28</t>
  </si>
  <si>
    <t>depends on number of spokes and number of spoke crossings. 60degrees for 36 spokes and 3 crossings.</t>
  </si>
  <si>
    <t>sizes in mm and degrees.</t>
  </si>
  <si>
    <t xml:space="preserve">Pythagoras: </t>
  </si>
  <si>
    <t>LSxy</t>
  </si>
  <si>
    <t>RRe=DRe/2</t>
  </si>
  <si>
    <t>RH=DH/2</t>
  </si>
  <si>
    <t>Spoke length (right, left)</t>
  </si>
  <si>
    <t>projected Spoke lenght in XY plane</t>
  </si>
  <si>
    <t>DS</t>
  </si>
  <si>
    <t>u</t>
  </si>
  <si>
    <t>v</t>
  </si>
  <si>
    <t>w</t>
  </si>
  <si>
    <t>t^2=u^2+v^2</t>
  </si>
  <si>
    <t>DH</t>
  </si>
  <si>
    <t>b=RRe</t>
  </si>
  <si>
    <t>c=RH</t>
  </si>
  <si>
    <t>a=LSxy</t>
  </si>
  <si>
    <t>b=LSxy</t>
  </si>
  <si>
    <t>w=DS</t>
  </si>
  <si>
    <r>
      <t>WH</t>
    </r>
    <r>
      <rPr>
        <vertAlign val="subscript"/>
        <sz val="11"/>
        <color theme="1"/>
        <rFont val="Calibri"/>
        <family val="2"/>
        <scheme val="minor"/>
      </rPr>
      <t>R</t>
    </r>
  </si>
  <si>
    <r>
      <t>WH</t>
    </r>
    <r>
      <rPr>
        <vertAlign val="subscript"/>
        <sz val="11"/>
        <color theme="1"/>
        <rFont val="Calibri"/>
        <family val="2"/>
        <scheme val="minor"/>
      </rPr>
      <t>L</t>
    </r>
  </si>
  <si>
    <t>DRe</t>
  </si>
  <si>
    <t>from wheel center to end of spoke nipple</t>
  </si>
  <si>
    <t>from wheel center to middle of spoke hole</t>
  </si>
  <si>
    <r>
      <t>WH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or WH</t>
    </r>
    <r>
      <rPr>
        <vertAlign val="subscript"/>
        <sz val="11"/>
        <color theme="1"/>
        <rFont val="Calibri"/>
        <family val="2"/>
        <scheme val="minor"/>
      </rPr>
      <t>L</t>
    </r>
  </si>
  <si>
    <r>
      <t>LS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or LS</t>
    </r>
    <r>
      <rPr>
        <vertAlign val="subscript"/>
        <sz val="11"/>
        <color theme="1"/>
        <rFont val="Calibri"/>
        <family val="2"/>
        <scheme val="minor"/>
      </rPr>
      <t>L</t>
    </r>
  </si>
  <si>
    <r>
      <t>u1=WH</t>
    </r>
    <r>
      <rPr>
        <vertAlign val="subscript"/>
        <sz val="10"/>
        <color theme="1"/>
        <rFont val="Calibri"/>
        <family val="2"/>
        <scheme val="minor"/>
      </rPr>
      <t>L</t>
    </r>
  </si>
  <si>
    <r>
      <t>u2=WH</t>
    </r>
    <r>
      <rPr>
        <vertAlign val="subscript"/>
        <sz val="10"/>
        <color theme="1"/>
        <rFont val="Cambria"/>
        <family val="1"/>
        <scheme val="major"/>
      </rPr>
      <t>R</t>
    </r>
  </si>
  <si>
    <t>calculation LS=t-w/2</t>
  </si>
  <si>
    <r>
      <t>LS</t>
    </r>
    <r>
      <rPr>
        <vertAlign val="subscript"/>
        <sz val="10"/>
        <color theme="1"/>
        <rFont val="Calibri"/>
        <family val="2"/>
        <scheme val="minor"/>
      </rPr>
      <t>L</t>
    </r>
  </si>
  <si>
    <r>
      <t>LS</t>
    </r>
    <r>
      <rPr>
        <vertAlign val="subscript"/>
        <sz val="10"/>
        <color theme="1"/>
        <rFont val="Calibri"/>
        <family val="2"/>
        <scheme val="minor"/>
      </rPr>
      <t>R</t>
    </r>
  </si>
  <si>
    <t>NB: green fields are inputs, yellow fields are calculated results</t>
  </si>
  <si>
    <t>t-w/2</t>
  </si>
  <si>
    <t>Hub width (right, left), from axle center to middle of hub flange</t>
  </si>
  <si>
    <t>Rob Witvliet 20130814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</si>
</sst>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vertAlign val="subscript"/>
      <sz val="10"/>
      <color theme="1"/>
      <name val="Cambria"/>
      <family val="1"/>
      <scheme val="major"/>
    </font>
    <font>
      <vertAlign val="subscript"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2" fillId="0" borderId="8" xfId="0" applyFont="1" applyBorder="1"/>
    <xf numFmtId="0" fontId="2" fillId="0" borderId="6" xfId="0" applyFont="1" applyBorder="1"/>
    <xf numFmtId="0" fontId="0" fillId="0" borderId="0" xfId="0" applyBorder="1"/>
    <xf numFmtId="2" fontId="2" fillId="0" borderId="0" xfId="0" applyNumberFormat="1" applyFont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2" borderId="0" xfId="0" applyNumberFormat="1" applyFont="1" applyFill="1"/>
    <xf numFmtId="0" fontId="0" fillId="3" borderId="11" xfId="0" applyFill="1" applyBorder="1"/>
    <xf numFmtId="0" fontId="0" fillId="3" borderId="12" xfId="0" applyFill="1" applyBorder="1"/>
    <xf numFmtId="0" fontId="0" fillId="3" borderId="14" xfId="0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5603</xdr:colOff>
      <xdr:row>9</xdr:row>
      <xdr:rowOff>66676</xdr:rowOff>
    </xdr:from>
    <xdr:to>
      <xdr:col>2</xdr:col>
      <xdr:colOff>76200</xdr:colOff>
      <xdr:row>14</xdr:row>
      <xdr:rowOff>184897</xdr:rowOff>
    </xdr:to>
    <xdr:cxnSp macro="">
      <xdr:nvCxnSpPr>
        <xdr:cNvPr id="2" name="Lige forbindelse 4"/>
        <xdr:cNvCxnSpPr/>
      </xdr:nvCxnSpPr>
      <xdr:spPr>
        <a:xfrm flipV="1">
          <a:off x="615203" y="1590676"/>
          <a:ext cx="680197" cy="10707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610720</xdr:colOff>
      <xdr:row>15</xdr:row>
      <xdr:rowOff>0</xdr:rowOff>
    </xdr:from>
    <xdr:to>
      <xdr:col>7</xdr:col>
      <xdr:colOff>0</xdr:colOff>
      <xdr:row>15</xdr:row>
      <xdr:rowOff>0</xdr:rowOff>
    </xdr:to>
    <xdr:cxnSp macro="">
      <xdr:nvCxnSpPr>
        <xdr:cNvPr id="3" name="Lige forbindelse 6"/>
        <xdr:cNvCxnSpPr/>
      </xdr:nvCxnSpPr>
      <xdr:spPr>
        <a:xfrm flipH="1">
          <a:off x="610720" y="2667000"/>
          <a:ext cx="36564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9</xdr:row>
      <xdr:rowOff>57150</xdr:rowOff>
    </xdr:from>
    <xdr:to>
      <xdr:col>6</xdr:col>
      <xdr:colOff>605118</xdr:colOff>
      <xdr:row>14</xdr:row>
      <xdr:rowOff>184897</xdr:rowOff>
    </xdr:to>
    <xdr:cxnSp macro="">
      <xdr:nvCxnSpPr>
        <xdr:cNvPr id="4" name="Lige forbindelse 8"/>
        <xdr:cNvCxnSpPr/>
      </xdr:nvCxnSpPr>
      <xdr:spPr>
        <a:xfrm>
          <a:off x="1295400" y="1581150"/>
          <a:ext cx="2967318" cy="10802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56029</xdr:colOff>
      <xdr:row>9</xdr:row>
      <xdr:rowOff>39220</xdr:rowOff>
    </xdr:from>
    <xdr:to>
      <xdr:col>2</xdr:col>
      <xdr:colOff>106456</xdr:colOff>
      <xdr:row>9</xdr:row>
      <xdr:rowOff>95250</xdr:rowOff>
    </xdr:to>
    <xdr:sp macro="" textlink="">
      <xdr:nvSpPr>
        <xdr:cNvPr id="5" name="Ellipse 18"/>
        <xdr:cNvSpPr/>
      </xdr:nvSpPr>
      <xdr:spPr>
        <a:xfrm>
          <a:off x="1275229" y="1563220"/>
          <a:ext cx="50427" cy="5603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6</xdr:col>
      <xdr:colOff>589430</xdr:colOff>
      <xdr:row>14</xdr:row>
      <xdr:rowOff>163605</xdr:rowOff>
    </xdr:from>
    <xdr:to>
      <xdr:col>7</xdr:col>
      <xdr:colOff>29136</xdr:colOff>
      <xdr:row>15</xdr:row>
      <xdr:rowOff>29135</xdr:rowOff>
    </xdr:to>
    <xdr:sp macro="" textlink="">
      <xdr:nvSpPr>
        <xdr:cNvPr id="6" name="Ellipse 19"/>
        <xdr:cNvSpPr/>
      </xdr:nvSpPr>
      <xdr:spPr>
        <a:xfrm>
          <a:off x="4247030" y="2640105"/>
          <a:ext cx="49306" cy="5603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0</xdr:col>
      <xdr:colOff>589429</xdr:colOff>
      <xdr:row>14</xdr:row>
      <xdr:rowOff>169208</xdr:rowOff>
    </xdr:from>
    <xdr:to>
      <xdr:col>1</xdr:col>
      <xdr:colOff>29136</xdr:colOff>
      <xdr:row>15</xdr:row>
      <xdr:rowOff>34738</xdr:rowOff>
    </xdr:to>
    <xdr:sp macro="" textlink="">
      <xdr:nvSpPr>
        <xdr:cNvPr id="7" name="Ellipse 20"/>
        <xdr:cNvSpPr/>
      </xdr:nvSpPr>
      <xdr:spPr>
        <a:xfrm>
          <a:off x="589429" y="2645708"/>
          <a:ext cx="49307" cy="5603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28015</xdr:colOff>
      <xdr:row>14</xdr:row>
      <xdr:rowOff>72838</xdr:rowOff>
    </xdr:from>
    <xdr:to>
      <xdr:col>1</xdr:col>
      <xdr:colOff>179295</xdr:colOff>
      <xdr:row>15</xdr:row>
      <xdr:rowOff>78441</xdr:rowOff>
    </xdr:to>
    <xdr:sp macro="" textlink="">
      <xdr:nvSpPr>
        <xdr:cNvPr id="8" name="Bue 22"/>
        <xdr:cNvSpPr/>
      </xdr:nvSpPr>
      <xdr:spPr>
        <a:xfrm>
          <a:off x="637615" y="2549338"/>
          <a:ext cx="151280" cy="196103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578223</xdr:colOff>
      <xdr:row>9</xdr:row>
      <xdr:rowOff>23532</xdr:rowOff>
    </xdr:from>
    <xdr:to>
      <xdr:col>2</xdr:col>
      <xdr:colOff>163605</xdr:colOff>
      <xdr:row>9</xdr:row>
      <xdr:rowOff>174812</xdr:rowOff>
    </xdr:to>
    <xdr:sp macro="" textlink="">
      <xdr:nvSpPr>
        <xdr:cNvPr id="9" name="Bue 23"/>
        <xdr:cNvSpPr/>
      </xdr:nvSpPr>
      <xdr:spPr>
        <a:xfrm rot="5826548">
          <a:off x="1209674" y="1525681"/>
          <a:ext cx="151280" cy="194982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6</xdr:col>
      <xdr:colOff>145688</xdr:colOff>
      <xdr:row>14</xdr:row>
      <xdr:rowOff>33619</xdr:rowOff>
    </xdr:from>
    <xdr:to>
      <xdr:col>6</xdr:col>
      <xdr:colOff>341791</xdr:colOff>
      <xdr:row>14</xdr:row>
      <xdr:rowOff>184899</xdr:rowOff>
    </xdr:to>
    <xdr:sp macro="" textlink="">
      <xdr:nvSpPr>
        <xdr:cNvPr id="10" name="Bue 24"/>
        <xdr:cNvSpPr/>
      </xdr:nvSpPr>
      <xdr:spPr>
        <a:xfrm rot="13776021">
          <a:off x="3825700" y="2487707"/>
          <a:ext cx="151280" cy="196103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oneCellAnchor>
    <xdr:from>
      <xdr:col>1</xdr:col>
      <xdr:colOff>100853</xdr:colOff>
      <xdr:row>13</xdr:row>
      <xdr:rowOff>106455</xdr:rowOff>
    </xdr:from>
    <xdr:ext cx="273665" cy="265137"/>
    <xdr:sp macro="" textlink="">
      <xdr:nvSpPr>
        <xdr:cNvPr id="11" name="Tekstboks 25"/>
        <xdr:cNvSpPr txBox="1"/>
      </xdr:nvSpPr>
      <xdr:spPr>
        <a:xfrm>
          <a:off x="710453" y="2392455"/>
          <a:ext cx="273665" cy="265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 b="1">
              <a:latin typeface="Symbol" pitchFamily="18" charset="2"/>
              <a:sym typeface="Symbol"/>
            </a:rPr>
            <a:t></a:t>
          </a:r>
          <a:endParaRPr lang="da-DK" sz="1100" b="1">
            <a:latin typeface="Symbol" pitchFamily="18" charset="2"/>
          </a:endParaRPr>
        </a:p>
      </xdr:txBody>
    </xdr:sp>
    <xdr:clientData/>
  </xdr:oneCellAnchor>
  <xdr:oneCellAnchor>
    <xdr:from>
      <xdr:col>2</xdr:col>
      <xdr:colOff>5603</xdr:colOff>
      <xdr:row>9</xdr:row>
      <xdr:rowOff>117663</xdr:rowOff>
    </xdr:from>
    <xdr:ext cx="262059" cy="265137"/>
    <xdr:sp macro="" textlink="">
      <xdr:nvSpPr>
        <xdr:cNvPr id="12" name="Tekstboks 26"/>
        <xdr:cNvSpPr txBox="1"/>
      </xdr:nvSpPr>
      <xdr:spPr>
        <a:xfrm>
          <a:off x="1224803" y="1641663"/>
          <a:ext cx="262059" cy="265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 b="1">
              <a:latin typeface="Symbol" pitchFamily="18" charset="2"/>
            </a:rPr>
            <a:t>b</a:t>
          </a:r>
        </a:p>
      </xdr:txBody>
    </xdr:sp>
    <xdr:clientData/>
  </xdr:oneCellAnchor>
  <xdr:oneCellAnchor>
    <xdr:from>
      <xdr:col>5</xdr:col>
      <xdr:colOff>515472</xdr:colOff>
      <xdr:row>13</xdr:row>
      <xdr:rowOff>106457</xdr:rowOff>
    </xdr:from>
    <xdr:ext cx="251094" cy="264560"/>
    <xdr:sp macro="" textlink="">
      <xdr:nvSpPr>
        <xdr:cNvPr id="13" name="Tekstboks 27"/>
        <xdr:cNvSpPr txBox="1"/>
      </xdr:nvSpPr>
      <xdr:spPr>
        <a:xfrm>
          <a:off x="3563472" y="2392457"/>
          <a:ext cx="2510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 b="1">
              <a:latin typeface="Symbol" pitchFamily="18" charset="2"/>
            </a:rPr>
            <a:t>g</a:t>
          </a:r>
        </a:p>
      </xdr:txBody>
    </xdr:sp>
    <xdr:clientData/>
  </xdr:oneCellAnchor>
  <xdr:oneCellAnchor>
    <xdr:from>
      <xdr:col>0</xdr:col>
      <xdr:colOff>336176</xdr:colOff>
      <xdr:row>14</xdr:row>
      <xdr:rowOff>128867</xdr:rowOff>
    </xdr:from>
    <xdr:ext cx="293478" cy="311496"/>
    <xdr:sp macro="" textlink="">
      <xdr:nvSpPr>
        <xdr:cNvPr id="14" name="Tekstboks 28"/>
        <xdr:cNvSpPr txBox="1"/>
      </xdr:nvSpPr>
      <xdr:spPr>
        <a:xfrm>
          <a:off x="336176" y="2605367"/>
          <a:ext cx="29347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A</a:t>
          </a:r>
        </a:p>
      </xdr:txBody>
    </xdr:sp>
    <xdr:clientData/>
  </xdr:oneCellAnchor>
  <xdr:oneCellAnchor>
    <xdr:from>
      <xdr:col>1</xdr:col>
      <xdr:colOff>551064</xdr:colOff>
      <xdr:row>7</xdr:row>
      <xdr:rowOff>129127</xdr:rowOff>
    </xdr:from>
    <xdr:ext cx="293478" cy="311496"/>
    <xdr:sp macro="" textlink="">
      <xdr:nvSpPr>
        <xdr:cNvPr id="15" name="Tekstboks 29"/>
        <xdr:cNvSpPr txBox="1"/>
      </xdr:nvSpPr>
      <xdr:spPr>
        <a:xfrm>
          <a:off x="1160664" y="1272127"/>
          <a:ext cx="29347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B</a:t>
          </a:r>
        </a:p>
      </xdr:txBody>
    </xdr:sp>
    <xdr:clientData/>
  </xdr:oneCellAnchor>
  <xdr:oneCellAnchor>
    <xdr:from>
      <xdr:col>7</xdr:col>
      <xdr:colOff>30255</xdr:colOff>
      <xdr:row>14</xdr:row>
      <xdr:rowOff>75079</xdr:rowOff>
    </xdr:from>
    <xdr:ext cx="279692" cy="311496"/>
    <xdr:sp macro="" textlink="">
      <xdr:nvSpPr>
        <xdr:cNvPr id="16" name="Tekstboks 30"/>
        <xdr:cNvSpPr txBox="1"/>
      </xdr:nvSpPr>
      <xdr:spPr>
        <a:xfrm>
          <a:off x="4297455" y="2551579"/>
          <a:ext cx="27969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C</a:t>
          </a:r>
        </a:p>
      </xdr:txBody>
    </xdr:sp>
    <xdr:clientData/>
  </xdr:oneCellAnchor>
  <xdr:oneCellAnchor>
    <xdr:from>
      <xdr:col>3</xdr:col>
      <xdr:colOff>254373</xdr:colOff>
      <xdr:row>14</xdr:row>
      <xdr:rowOff>125510</xdr:rowOff>
    </xdr:from>
    <xdr:ext cx="281039" cy="311496"/>
    <xdr:sp macro="" textlink="">
      <xdr:nvSpPr>
        <xdr:cNvPr id="17" name="Tekstboks 31"/>
        <xdr:cNvSpPr txBox="1"/>
      </xdr:nvSpPr>
      <xdr:spPr>
        <a:xfrm>
          <a:off x="2083173" y="2602010"/>
          <a:ext cx="28103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b</a:t>
          </a:r>
        </a:p>
      </xdr:txBody>
    </xdr:sp>
    <xdr:clientData/>
  </xdr:oneCellAnchor>
  <xdr:oneCellAnchor>
    <xdr:from>
      <xdr:col>1</xdr:col>
      <xdr:colOff>153521</xdr:colOff>
      <xdr:row>10</xdr:row>
      <xdr:rowOff>168089</xdr:rowOff>
    </xdr:from>
    <xdr:ext cx="293478" cy="308162"/>
    <xdr:sp macro="" textlink="">
      <xdr:nvSpPr>
        <xdr:cNvPr id="18" name="Tekstboks 32"/>
        <xdr:cNvSpPr txBox="1"/>
      </xdr:nvSpPr>
      <xdr:spPr>
        <a:xfrm>
          <a:off x="763121" y="1882589"/>
          <a:ext cx="293478" cy="308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a-DK" sz="1400" b="1"/>
            <a:t>c</a:t>
          </a:r>
        </a:p>
      </xdr:txBody>
    </xdr:sp>
    <xdr:clientData/>
  </xdr:oneCellAnchor>
  <xdr:oneCellAnchor>
    <xdr:from>
      <xdr:col>4</xdr:col>
      <xdr:colOff>42582</xdr:colOff>
      <xdr:row>10</xdr:row>
      <xdr:rowOff>76201</xdr:rowOff>
    </xdr:from>
    <xdr:ext cx="273280" cy="311496"/>
    <xdr:sp macro="" textlink="">
      <xdr:nvSpPr>
        <xdr:cNvPr id="19" name="Tekstboks 33"/>
        <xdr:cNvSpPr txBox="1"/>
      </xdr:nvSpPr>
      <xdr:spPr>
        <a:xfrm>
          <a:off x="2480982" y="1790701"/>
          <a:ext cx="27328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a</a:t>
          </a:r>
        </a:p>
      </xdr:txBody>
    </xdr:sp>
    <xdr:clientData/>
  </xdr:oneCellAnchor>
  <xdr:twoCellAnchor editAs="oneCell">
    <xdr:from>
      <xdr:col>9</xdr:col>
      <xdr:colOff>346364</xdr:colOff>
      <xdr:row>1</xdr:row>
      <xdr:rowOff>181841</xdr:rowOff>
    </xdr:from>
    <xdr:to>
      <xdr:col>9</xdr:col>
      <xdr:colOff>1004701</xdr:colOff>
      <xdr:row>16</xdr:row>
      <xdr:rowOff>43295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591" y="181841"/>
          <a:ext cx="658337" cy="2770909"/>
        </a:xfrm>
        <a:prstGeom prst="rect">
          <a:avLst/>
        </a:prstGeom>
      </xdr:spPr>
    </xdr:pic>
    <xdr:clientData/>
  </xdr:twoCellAnchor>
  <xdr:twoCellAnchor>
    <xdr:from>
      <xdr:col>3</xdr:col>
      <xdr:colOff>398318</xdr:colOff>
      <xdr:row>21</xdr:row>
      <xdr:rowOff>8659</xdr:rowOff>
    </xdr:from>
    <xdr:to>
      <xdr:col>5</xdr:col>
      <xdr:colOff>233795</xdr:colOff>
      <xdr:row>23</xdr:row>
      <xdr:rowOff>155863</xdr:rowOff>
    </xdr:to>
    <xdr:cxnSp macro="">
      <xdr:nvCxnSpPr>
        <xdr:cNvPr id="22" name="Straight Arrow Connector 21"/>
        <xdr:cNvCxnSpPr/>
      </xdr:nvCxnSpPr>
      <xdr:spPr>
        <a:xfrm flipH="1">
          <a:off x="2216727" y="3870614"/>
          <a:ext cx="1047750" cy="52820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346363</xdr:colOff>
      <xdr:row>28</xdr:row>
      <xdr:rowOff>147204</xdr:rowOff>
    </xdr:from>
    <xdr:to>
      <xdr:col>7</xdr:col>
      <xdr:colOff>34636</xdr:colOff>
      <xdr:row>32</xdr:row>
      <xdr:rowOff>102273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" y="5411931"/>
          <a:ext cx="3931228" cy="717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5603</xdr:colOff>
      <xdr:row>2</xdr:row>
      <xdr:rowOff>66676</xdr:rowOff>
    </xdr:from>
    <xdr:to>
      <xdr:col>2</xdr:col>
      <xdr:colOff>76200</xdr:colOff>
      <xdr:row>7</xdr:row>
      <xdr:rowOff>184897</xdr:rowOff>
    </xdr:to>
    <xdr:cxnSp macro="">
      <xdr:nvCxnSpPr>
        <xdr:cNvPr id="5" name="Lige forbindelse 4"/>
        <xdr:cNvCxnSpPr/>
      </xdr:nvCxnSpPr>
      <xdr:spPr>
        <a:xfrm flipV="1">
          <a:off x="2448485" y="1590676"/>
          <a:ext cx="681318" cy="10707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610720</xdr:colOff>
      <xdr:row>8</xdr:row>
      <xdr:rowOff>0</xdr:rowOff>
    </xdr:from>
    <xdr:to>
      <xdr:col>7</xdr:col>
      <xdr:colOff>0</xdr:colOff>
      <xdr:row>8</xdr:row>
      <xdr:rowOff>0</xdr:rowOff>
    </xdr:to>
    <xdr:cxnSp macro="">
      <xdr:nvCxnSpPr>
        <xdr:cNvPr id="7" name="Lige forbindelse 6"/>
        <xdr:cNvCxnSpPr/>
      </xdr:nvCxnSpPr>
      <xdr:spPr>
        <a:xfrm flipH="1">
          <a:off x="2442882" y="2667000"/>
          <a:ext cx="366432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2</xdr:row>
      <xdr:rowOff>57150</xdr:rowOff>
    </xdr:from>
    <xdr:to>
      <xdr:col>6</xdr:col>
      <xdr:colOff>605118</xdr:colOff>
      <xdr:row>7</xdr:row>
      <xdr:rowOff>184897</xdr:rowOff>
    </xdr:to>
    <xdr:cxnSp macro="">
      <xdr:nvCxnSpPr>
        <xdr:cNvPr id="9" name="Lige forbindelse 8"/>
        <xdr:cNvCxnSpPr/>
      </xdr:nvCxnSpPr>
      <xdr:spPr>
        <a:xfrm>
          <a:off x="3129803" y="1581150"/>
          <a:ext cx="2971800" cy="10802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56029</xdr:colOff>
      <xdr:row>2</xdr:row>
      <xdr:rowOff>39220</xdr:rowOff>
    </xdr:from>
    <xdr:to>
      <xdr:col>2</xdr:col>
      <xdr:colOff>106456</xdr:colOff>
      <xdr:row>2</xdr:row>
      <xdr:rowOff>95250</xdr:rowOff>
    </xdr:to>
    <xdr:sp macro="" textlink="">
      <xdr:nvSpPr>
        <xdr:cNvPr id="19" name="Ellipse 18"/>
        <xdr:cNvSpPr/>
      </xdr:nvSpPr>
      <xdr:spPr>
        <a:xfrm>
          <a:off x="3109632" y="1563220"/>
          <a:ext cx="50427" cy="5603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6</xdr:col>
      <xdr:colOff>589430</xdr:colOff>
      <xdr:row>7</xdr:row>
      <xdr:rowOff>163605</xdr:rowOff>
    </xdr:from>
    <xdr:to>
      <xdr:col>7</xdr:col>
      <xdr:colOff>29136</xdr:colOff>
      <xdr:row>8</xdr:row>
      <xdr:rowOff>29135</xdr:rowOff>
    </xdr:to>
    <xdr:sp macro="" textlink="">
      <xdr:nvSpPr>
        <xdr:cNvPr id="20" name="Ellipse 19"/>
        <xdr:cNvSpPr/>
      </xdr:nvSpPr>
      <xdr:spPr>
        <a:xfrm>
          <a:off x="6085915" y="2640105"/>
          <a:ext cx="50427" cy="5603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0</xdr:col>
      <xdr:colOff>589429</xdr:colOff>
      <xdr:row>7</xdr:row>
      <xdr:rowOff>169208</xdr:rowOff>
    </xdr:from>
    <xdr:to>
      <xdr:col>1</xdr:col>
      <xdr:colOff>29136</xdr:colOff>
      <xdr:row>8</xdr:row>
      <xdr:rowOff>34738</xdr:rowOff>
    </xdr:to>
    <xdr:sp macro="" textlink="">
      <xdr:nvSpPr>
        <xdr:cNvPr id="21" name="Ellipse 20"/>
        <xdr:cNvSpPr/>
      </xdr:nvSpPr>
      <xdr:spPr>
        <a:xfrm>
          <a:off x="2421591" y="2645708"/>
          <a:ext cx="50427" cy="5603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28015</xdr:colOff>
      <xdr:row>7</xdr:row>
      <xdr:rowOff>72838</xdr:rowOff>
    </xdr:from>
    <xdr:to>
      <xdr:col>1</xdr:col>
      <xdr:colOff>179295</xdr:colOff>
      <xdr:row>8</xdr:row>
      <xdr:rowOff>78441</xdr:rowOff>
    </xdr:to>
    <xdr:sp macro="" textlink="">
      <xdr:nvSpPr>
        <xdr:cNvPr id="23" name="Bue 22"/>
        <xdr:cNvSpPr/>
      </xdr:nvSpPr>
      <xdr:spPr>
        <a:xfrm>
          <a:off x="2470897" y="2549338"/>
          <a:ext cx="151280" cy="196103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578223</xdr:colOff>
      <xdr:row>2</xdr:row>
      <xdr:rowOff>23532</xdr:rowOff>
    </xdr:from>
    <xdr:to>
      <xdr:col>2</xdr:col>
      <xdr:colOff>163605</xdr:colOff>
      <xdr:row>2</xdr:row>
      <xdr:rowOff>174812</xdr:rowOff>
    </xdr:to>
    <xdr:sp macro="" textlink="">
      <xdr:nvSpPr>
        <xdr:cNvPr id="24" name="Bue 23"/>
        <xdr:cNvSpPr/>
      </xdr:nvSpPr>
      <xdr:spPr>
        <a:xfrm rot="5826548">
          <a:off x="3043517" y="1525120"/>
          <a:ext cx="151280" cy="196103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6</xdr:col>
      <xdr:colOff>145688</xdr:colOff>
      <xdr:row>7</xdr:row>
      <xdr:rowOff>33619</xdr:rowOff>
    </xdr:from>
    <xdr:to>
      <xdr:col>6</xdr:col>
      <xdr:colOff>341791</xdr:colOff>
      <xdr:row>7</xdr:row>
      <xdr:rowOff>184899</xdr:rowOff>
    </xdr:to>
    <xdr:sp macro="" textlink="">
      <xdr:nvSpPr>
        <xdr:cNvPr id="25" name="Bue 24"/>
        <xdr:cNvSpPr/>
      </xdr:nvSpPr>
      <xdr:spPr>
        <a:xfrm rot="13776021">
          <a:off x="5664585" y="2487707"/>
          <a:ext cx="151280" cy="196103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oneCellAnchor>
    <xdr:from>
      <xdr:col>1</xdr:col>
      <xdr:colOff>100853</xdr:colOff>
      <xdr:row>6</xdr:row>
      <xdr:rowOff>106455</xdr:rowOff>
    </xdr:from>
    <xdr:ext cx="273665" cy="265137"/>
    <xdr:sp macro="" textlink="">
      <xdr:nvSpPr>
        <xdr:cNvPr id="26" name="Tekstboks 25"/>
        <xdr:cNvSpPr txBox="1"/>
      </xdr:nvSpPr>
      <xdr:spPr>
        <a:xfrm>
          <a:off x="2543735" y="2392455"/>
          <a:ext cx="273665" cy="265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 b="1">
              <a:latin typeface="Symbol" pitchFamily="18" charset="2"/>
              <a:sym typeface="Symbol"/>
            </a:rPr>
            <a:t></a:t>
          </a:r>
          <a:endParaRPr lang="da-DK" sz="1100" b="1">
            <a:latin typeface="Symbol" pitchFamily="18" charset="2"/>
          </a:endParaRPr>
        </a:p>
      </xdr:txBody>
    </xdr:sp>
    <xdr:clientData/>
  </xdr:oneCellAnchor>
  <xdr:oneCellAnchor>
    <xdr:from>
      <xdr:col>2</xdr:col>
      <xdr:colOff>5603</xdr:colOff>
      <xdr:row>2</xdr:row>
      <xdr:rowOff>117663</xdr:rowOff>
    </xdr:from>
    <xdr:ext cx="262059" cy="265137"/>
    <xdr:sp macro="" textlink="">
      <xdr:nvSpPr>
        <xdr:cNvPr id="27" name="Tekstboks 26"/>
        <xdr:cNvSpPr txBox="1"/>
      </xdr:nvSpPr>
      <xdr:spPr>
        <a:xfrm>
          <a:off x="3059206" y="1641663"/>
          <a:ext cx="262059" cy="265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 b="1">
              <a:latin typeface="Symbol" pitchFamily="18" charset="2"/>
            </a:rPr>
            <a:t>b</a:t>
          </a:r>
        </a:p>
      </xdr:txBody>
    </xdr:sp>
    <xdr:clientData/>
  </xdr:oneCellAnchor>
  <xdr:oneCellAnchor>
    <xdr:from>
      <xdr:col>5</xdr:col>
      <xdr:colOff>515472</xdr:colOff>
      <xdr:row>6</xdr:row>
      <xdr:rowOff>106457</xdr:rowOff>
    </xdr:from>
    <xdr:ext cx="251094" cy="264560"/>
    <xdr:sp macro="" textlink="">
      <xdr:nvSpPr>
        <xdr:cNvPr id="28" name="Tekstboks 27"/>
        <xdr:cNvSpPr txBox="1"/>
      </xdr:nvSpPr>
      <xdr:spPr>
        <a:xfrm>
          <a:off x="5401237" y="2392457"/>
          <a:ext cx="2510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 b="1">
              <a:latin typeface="Symbol" pitchFamily="18" charset="2"/>
            </a:rPr>
            <a:t>g</a:t>
          </a:r>
        </a:p>
      </xdr:txBody>
    </xdr:sp>
    <xdr:clientData/>
  </xdr:oneCellAnchor>
  <xdr:oneCellAnchor>
    <xdr:from>
      <xdr:col>0</xdr:col>
      <xdr:colOff>336176</xdr:colOff>
      <xdr:row>7</xdr:row>
      <xdr:rowOff>128867</xdr:rowOff>
    </xdr:from>
    <xdr:ext cx="293478" cy="311496"/>
    <xdr:sp macro="" textlink="">
      <xdr:nvSpPr>
        <xdr:cNvPr id="29" name="Tekstboks 28"/>
        <xdr:cNvSpPr txBox="1"/>
      </xdr:nvSpPr>
      <xdr:spPr>
        <a:xfrm>
          <a:off x="2168338" y="2605367"/>
          <a:ext cx="29347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A</a:t>
          </a:r>
        </a:p>
      </xdr:txBody>
    </xdr:sp>
    <xdr:clientData/>
  </xdr:oneCellAnchor>
  <xdr:oneCellAnchor>
    <xdr:from>
      <xdr:col>1</xdr:col>
      <xdr:colOff>551064</xdr:colOff>
      <xdr:row>0</xdr:row>
      <xdr:rowOff>129127</xdr:rowOff>
    </xdr:from>
    <xdr:ext cx="293478" cy="311496"/>
    <xdr:sp macro="" textlink="">
      <xdr:nvSpPr>
        <xdr:cNvPr id="30" name="Tekstboks 29"/>
        <xdr:cNvSpPr txBox="1"/>
      </xdr:nvSpPr>
      <xdr:spPr>
        <a:xfrm>
          <a:off x="1159199" y="1272127"/>
          <a:ext cx="29347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B</a:t>
          </a:r>
        </a:p>
      </xdr:txBody>
    </xdr:sp>
    <xdr:clientData/>
  </xdr:oneCellAnchor>
  <xdr:oneCellAnchor>
    <xdr:from>
      <xdr:col>7</xdr:col>
      <xdr:colOff>30255</xdr:colOff>
      <xdr:row>7</xdr:row>
      <xdr:rowOff>75079</xdr:rowOff>
    </xdr:from>
    <xdr:ext cx="279692" cy="311496"/>
    <xdr:sp macro="" textlink="">
      <xdr:nvSpPr>
        <xdr:cNvPr id="31" name="Tekstboks 30"/>
        <xdr:cNvSpPr txBox="1"/>
      </xdr:nvSpPr>
      <xdr:spPr>
        <a:xfrm>
          <a:off x="6137461" y="2551579"/>
          <a:ext cx="27969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C</a:t>
          </a:r>
        </a:p>
      </xdr:txBody>
    </xdr:sp>
    <xdr:clientData/>
  </xdr:oneCellAnchor>
  <xdr:oneCellAnchor>
    <xdr:from>
      <xdr:col>3</xdr:col>
      <xdr:colOff>254373</xdr:colOff>
      <xdr:row>7</xdr:row>
      <xdr:rowOff>125510</xdr:rowOff>
    </xdr:from>
    <xdr:ext cx="281039" cy="311496"/>
    <xdr:sp macro="" textlink="">
      <xdr:nvSpPr>
        <xdr:cNvPr id="32" name="Tekstboks 31"/>
        <xdr:cNvSpPr txBox="1"/>
      </xdr:nvSpPr>
      <xdr:spPr>
        <a:xfrm>
          <a:off x="3918697" y="2602010"/>
          <a:ext cx="28103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b</a:t>
          </a:r>
        </a:p>
      </xdr:txBody>
    </xdr:sp>
    <xdr:clientData/>
  </xdr:oneCellAnchor>
  <xdr:oneCellAnchor>
    <xdr:from>
      <xdr:col>1</xdr:col>
      <xdr:colOff>153521</xdr:colOff>
      <xdr:row>3</xdr:row>
      <xdr:rowOff>168089</xdr:rowOff>
    </xdr:from>
    <xdr:ext cx="293478" cy="308162"/>
    <xdr:sp macro="" textlink="">
      <xdr:nvSpPr>
        <xdr:cNvPr id="33" name="Tekstboks 32"/>
        <xdr:cNvSpPr txBox="1"/>
      </xdr:nvSpPr>
      <xdr:spPr>
        <a:xfrm>
          <a:off x="2596403" y="1882589"/>
          <a:ext cx="293478" cy="308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a-DK" sz="1400" b="1"/>
            <a:t>c</a:t>
          </a:r>
        </a:p>
      </xdr:txBody>
    </xdr:sp>
    <xdr:clientData/>
  </xdr:oneCellAnchor>
  <xdr:oneCellAnchor>
    <xdr:from>
      <xdr:col>4</xdr:col>
      <xdr:colOff>42582</xdr:colOff>
      <xdr:row>3</xdr:row>
      <xdr:rowOff>76201</xdr:rowOff>
    </xdr:from>
    <xdr:ext cx="273280" cy="311496"/>
    <xdr:sp macro="" textlink="">
      <xdr:nvSpPr>
        <xdr:cNvPr id="34" name="Tekstboks 33"/>
        <xdr:cNvSpPr txBox="1"/>
      </xdr:nvSpPr>
      <xdr:spPr>
        <a:xfrm>
          <a:off x="4317626" y="1790701"/>
          <a:ext cx="27328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400" b="1"/>
            <a:t>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10" zoomScaleNormal="110" workbookViewId="0">
      <selection activeCell="A2" sqref="A2"/>
    </sheetView>
  </sheetViews>
  <sheetFormatPr defaultRowHeight="15" x14ac:dyDescent="0.25"/>
  <cols>
    <col min="5" max="5" width="9.140625" customWidth="1"/>
    <col min="9" max="9" width="11.5703125" customWidth="1"/>
    <col min="10" max="10" width="32" customWidth="1"/>
    <col min="11" max="11" width="9.5703125" customWidth="1"/>
  </cols>
  <sheetData>
    <row r="1" spans="1:8" x14ac:dyDescent="0.25">
      <c r="A1" t="s">
        <v>53</v>
      </c>
    </row>
    <row r="2" spans="1:8" x14ac:dyDescent="0.25">
      <c r="A2" t="s">
        <v>50</v>
      </c>
    </row>
    <row r="3" spans="1:8" ht="15.75" thickBot="1" x14ac:dyDescent="0.3">
      <c r="A3" s="2"/>
      <c r="B3" s="2"/>
      <c r="C3" s="2"/>
      <c r="D3" s="2"/>
      <c r="E3" s="2"/>
      <c r="F3" s="2"/>
      <c r="G3" s="2"/>
      <c r="H3" s="2"/>
    </row>
    <row r="4" spans="1:8" ht="18" x14ac:dyDescent="0.35">
      <c r="A4" s="14" t="s">
        <v>16</v>
      </c>
      <c r="B4" s="15" t="s">
        <v>40</v>
      </c>
      <c r="C4" s="14" t="s">
        <v>14</v>
      </c>
      <c r="D4" s="16" t="s">
        <v>32</v>
      </c>
      <c r="E4" s="16" t="s">
        <v>27</v>
      </c>
      <c r="F4" s="16" t="s">
        <v>39</v>
      </c>
      <c r="G4" s="15" t="s">
        <v>38</v>
      </c>
    </row>
    <row r="5" spans="1:8" ht="15.75" thickBot="1" x14ac:dyDescent="0.3">
      <c r="A5" s="20" t="s">
        <v>18</v>
      </c>
      <c r="B5" s="21">
        <v>610</v>
      </c>
      <c r="C5" s="20" t="s">
        <v>17</v>
      </c>
      <c r="D5" s="22">
        <v>45</v>
      </c>
      <c r="E5" s="22">
        <v>2.8</v>
      </c>
      <c r="F5" s="22">
        <v>33.75</v>
      </c>
      <c r="G5" s="21">
        <v>20.75</v>
      </c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t="s">
        <v>20</v>
      </c>
    </row>
    <row r="9" spans="1:8" x14ac:dyDescent="0.25">
      <c r="G9" s="1"/>
      <c r="H9" s="1"/>
    </row>
    <row r="18" spans="1:11" x14ac:dyDescent="0.25">
      <c r="A18" s="2" t="s">
        <v>7</v>
      </c>
      <c r="B18" s="2"/>
      <c r="C18" s="2" t="s">
        <v>11</v>
      </c>
      <c r="D18" s="2"/>
      <c r="E18" s="2"/>
      <c r="F18" s="2"/>
      <c r="G18" s="2"/>
      <c r="H18" s="2"/>
      <c r="I18" s="2"/>
    </row>
    <row r="19" spans="1:11" x14ac:dyDescent="0.25">
      <c r="A19" s="3" t="s">
        <v>1</v>
      </c>
      <c r="B19" s="5"/>
      <c r="C19" s="3" t="s">
        <v>3</v>
      </c>
      <c r="D19" s="4"/>
      <c r="E19" s="5"/>
      <c r="F19" s="6" t="s">
        <v>5</v>
      </c>
      <c r="G19" s="2"/>
      <c r="H19" t="s">
        <v>2</v>
      </c>
      <c r="I19" t="s">
        <v>22</v>
      </c>
      <c r="J19" t="s">
        <v>9</v>
      </c>
      <c r="K19" t="s">
        <v>15</v>
      </c>
    </row>
    <row r="20" spans="1:11" x14ac:dyDescent="0.25">
      <c r="A20" s="7" t="s">
        <v>40</v>
      </c>
      <c r="B20" s="11" t="s">
        <v>32</v>
      </c>
      <c r="C20" s="7" t="s">
        <v>33</v>
      </c>
      <c r="D20" s="8" t="s">
        <v>34</v>
      </c>
      <c r="E20" s="9" t="s">
        <v>2</v>
      </c>
      <c r="F20" s="10" t="s">
        <v>35</v>
      </c>
      <c r="G20" s="2"/>
      <c r="H20" t="s">
        <v>0</v>
      </c>
      <c r="I20" t="s">
        <v>23</v>
      </c>
      <c r="J20" t="s">
        <v>8</v>
      </c>
      <c r="K20" t="s">
        <v>41</v>
      </c>
    </row>
    <row r="21" spans="1:11" x14ac:dyDescent="0.25">
      <c r="A21" s="23">
        <v>610</v>
      </c>
      <c r="B21" s="23">
        <v>45</v>
      </c>
      <c r="C21" s="2">
        <f>A21/2</f>
        <v>305</v>
      </c>
      <c r="D21" s="2">
        <f>B21/2</f>
        <v>22.5</v>
      </c>
      <c r="E21" s="23">
        <v>60</v>
      </c>
      <c r="F21" s="19">
        <f>SQRT(C21^2+D21^2-2*C21*D21*COS(E21*PI()/180))</f>
        <v>294.39556722206265</v>
      </c>
      <c r="G21" s="2"/>
      <c r="H21" t="s">
        <v>4</v>
      </c>
      <c r="I21" t="s">
        <v>24</v>
      </c>
      <c r="J21" t="s">
        <v>10</v>
      </c>
      <c r="K21" t="s">
        <v>42</v>
      </c>
    </row>
    <row r="22" spans="1:11" x14ac:dyDescent="0.25">
      <c r="A22" s="2"/>
      <c r="B22" s="2"/>
      <c r="C22" s="2"/>
      <c r="D22" s="2"/>
      <c r="E22" s="2"/>
      <c r="F22" s="13"/>
      <c r="G22" s="2"/>
      <c r="H22" s="1" t="s">
        <v>2</v>
      </c>
      <c r="I22" t="s">
        <v>19</v>
      </c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1" x14ac:dyDescent="0.25">
      <c r="A24" s="2" t="s">
        <v>21</v>
      </c>
      <c r="B24" s="2"/>
      <c r="C24" s="2" t="s">
        <v>31</v>
      </c>
      <c r="D24" s="2"/>
      <c r="E24" s="2"/>
      <c r="F24" s="2"/>
      <c r="G24" s="2"/>
      <c r="H24" s="2"/>
      <c r="I24" s="2"/>
    </row>
    <row r="25" spans="1:11" ht="18" x14ac:dyDescent="0.35">
      <c r="A25" s="3" t="s">
        <v>1</v>
      </c>
      <c r="B25" s="4"/>
      <c r="C25" s="5"/>
      <c r="D25" s="5" t="s">
        <v>3</v>
      </c>
      <c r="E25" s="3" t="s">
        <v>47</v>
      </c>
      <c r="F25" s="5"/>
      <c r="G25" s="2"/>
      <c r="H25" s="2" t="s">
        <v>51</v>
      </c>
      <c r="I25" t="s">
        <v>44</v>
      </c>
      <c r="J25" t="s">
        <v>25</v>
      </c>
    </row>
    <row r="26" spans="1:11" x14ac:dyDescent="0.25">
      <c r="A26" s="7" t="s">
        <v>45</v>
      </c>
      <c r="B26" s="8" t="s">
        <v>46</v>
      </c>
      <c r="C26" s="11" t="s">
        <v>37</v>
      </c>
      <c r="D26" s="11" t="s">
        <v>36</v>
      </c>
      <c r="E26" s="17" t="s">
        <v>48</v>
      </c>
      <c r="F26" s="18" t="s">
        <v>49</v>
      </c>
      <c r="G26" s="2"/>
      <c r="H26" s="2" t="s">
        <v>28</v>
      </c>
      <c r="I26" t="s">
        <v>22</v>
      </c>
      <c r="J26" t="s">
        <v>26</v>
      </c>
    </row>
    <row r="27" spans="1:11" ht="18" x14ac:dyDescent="0.35">
      <c r="A27" s="23">
        <v>33.75</v>
      </c>
      <c r="B27" s="23">
        <v>20.75</v>
      </c>
      <c r="C27" s="23">
        <v>2.8</v>
      </c>
      <c r="D27" s="13">
        <f>F21</f>
        <v>294.39556722206265</v>
      </c>
      <c r="E27" s="19">
        <f>SQRT(A27^2+D27^2)-(C27/2)</f>
        <v>294.92383046255327</v>
      </c>
      <c r="F27" s="19">
        <f>SQRT(B27^2+D27^2)-(C27/2)</f>
        <v>293.72592651273459</v>
      </c>
      <c r="G27" s="2"/>
      <c r="H27" s="2" t="s">
        <v>29</v>
      </c>
      <c r="I27" t="s">
        <v>43</v>
      </c>
      <c r="J27" t="s">
        <v>52</v>
      </c>
    </row>
    <row r="28" spans="1:11" x14ac:dyDescent="0.25">
      <c r="A28" s="2"/>
      <c r="B28" s="2"/>
      <c r="C28" s="2"/>
      <c r="D28" s="2"/>
      <c r="E28" s="2"/>
      <c r="F28" s="2"/>
      <c r="G28" s="2"/>
      <c r="H28" s="2" t="s">
        <v>30</v>
      </c>
      <c r="I28" t="s">
        <v>27</v>
      </c>
      <c r="J28" t="s">
        <v>13</v>
      </c>
    </row>
    <row r="29" spans="1:11" x14ac:dyDescent="0.25">
      <c r="A29" s="2"/>
      <c r="B29" s="2"/>
      <c r="C29" s="2"/>
      <c r="D29" s="2"/>
      <c r="E29" s="2"/>
      <c r="G29" s="2"/>
      <c r="H29" s="2"/>
      <c r="I29" s="2"/>
    </row>
    <row r="30" spans="1:11" x14ac:dyDescent="0.25">
      <c r="I30" s="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zoomScale="110" zoomScaleNormal="110" workbookViewId="0">
      <selection activeCell="G32" sqref="G32"/>
    </sheetView>
  </sheetViews>
  <sheetFormatPr defaultRowHeight="15" x14ac:dyDescent="0.25"/>
  <cols>
    <col min="5" max="5" width="9.140625" customWidth="1"/>
    <col min="11" max="11" width="22" customWidth="1"/>
  </cols>
  <sheetData>
    <row r="2" spans="2:10" x14ac:dyDescent="0.25">
      <c r="G2" s="1"/>
      <c r="H2" s="1"/>
    </row>
    <row r="11" spans="2:10" x14ac:dyDescent="0.25">
      <c r="B11" s="2" t="s">
        <v>7</v>
      </c>
      <c r="C11" s="2"/>
      <c r="D11" s="2" t="s">
        <v>11</v>
      </c>
      <c r="E11" s="2"/>
      <c r="F11" s="2"/>
      <c r="G11" s="2"/>
      <c r="H11" s="2"/>
      <c r="I11" s="2"/>
      <c r="J11" s="2"/>
    </row>
    <row r="12" spans="2:10" x14ac:dyDescent="0.25">
      <c r="B12" s="3" t="s">
        <v>3</v>
      </c>
      <c r="C12" s="4"/>
      <c r="D12" s="5"/>
      <c r="E12" s="6" t="s">
        <v>5</v>
      </c>
      <c r="F12" s="2"/>
    </row>
    <row r="13" spans="2:10" x14ac:dyDescent="0.25">
      <c r="B13" s="7" t="s">
        <v>0</v>
      </c>
      <c r="C13" s="8" t="s">
        <v>4</v>
      </c>
      <c r="D13" s="9" t="s">
        <v>2</v>
      </c>
      <c r="E13" s="10" t="s">
        <v>2</v>
      </c>
      <c r="F13" s="2"/>
    </row>
    <row r="14" spans="2:10" x14ac:dyDescent="0.25">
      <c r="B14" s="2">
        <v>305</v>
      </c>
      <c r="C14" s="2">
        <v>22.5</v>
      </c>
      <c r="D14" s="2">
        <v>60</v>
      </c>
      <c r="E14" s="13">
        <f>SQRT(B14^2+C14^2-2*B14*C14*COS(D14*PI()/180))</f>
        <v>294.39556722206265</v>
      </c>
      <c r="F14" s="2"/>
    </row>
    <row r="15" spans="2:10" x14ac:dyDescent="0.25">
      <c r="B15" s="2"/>
      <c r="C15" s="2"/>
      <c r="D15" s="2"/>
      <c r="E15" s="2"/>
      <c r="F15" s="2"/>
      <c r="G15" s="13"/>
      <c r="H15" s="2"/>
      <c r="I15" s="1"/>
    </row>
    <row r="16" spans="2:10" x14ac:dyDescent="0.25">
      <c r="B16" s="2"/>
      <c r="C16" s="2"/>
      <c r="D16" s="2"/>
      <c r="E16" s="2"/>
      <c r="F16" s="2"/>
      <c r="G16" s="2"/>
      <c r="H16" s="2"/>
      <c r="I16" s="2"/>
      <c r="J16" s="2"/>
    </row>
    <row r="17" spans="2:10" x14ac:dyDescent="0.25">
      <c r="B17" s="2" t="s">
        <v>12</v>
      </c>
      <c r="C17" s="2"/>
      <c r="D17" s="2"/>
      <c r="E17" s="2"/>
      <c r="F17" s="2"/>
      <c r="G17" s="2" t="s">
        <v>6</v>
      </c>
      <c r="H17" s="2"/>
      <c r="I17" s="2"/>
      <c r="J17" s="2"/>
    </row>
    <row r="18" spans="2:10" x14ac:dyDescent="0.25">
      <c r="B18" s="3" t="s">
        <v>3</v>
      </c>
      <c r="C18" s="5"/>
      <c r="D18" s="6" t="s">
        <v>5</v>
      </c>
      <c r="E18" s="2"/>
      <c r="F18" s="2"/>
    </row>
    <row r="19" spans="2:10" x14ac:dyDescent="0.25">
      <c r="B19" s="7" t="s">
        <v>4</v>
      </c>
      <c r="C19" s="11" t="s">
        <v>0</v>
      </c>
      <c r="D19" s="10" t="s">
        <v>2</v>
      </c>
      <c r="E19" s="2"/>
      <c r="F19" s="2"/>
    </row>
    <row r="20" spans="2:10" x14ac:dyDescent="0.25">
      <c r="B20" s="2">
        <v>37.75</v>
      </c>
      <c r="C20" s="13">
        <f>E14</f>
        <v>294.39556722206265</v>
      </c>
      <c r="D20" s="13">
        <f>SQRT(B20^2+C20^2)</f>
        <v>296.8060183015163</v>
      </c>
      <c r="E20" s="2"/>
      <c r="F20" s="2"/>
    </row>
    <row r="21" spans="2:10" x14ac:dyDescent="0.25">
      <c r="B21" s="2"/>
      <c r="C21" s="2"/>
      <c r="D21" s="2"/>
      <c r="E21" s="2"/>
      <c r="F21" s="2"/>
    </row>
    <row r="22" spans="2:10" x14ac:dyDescent="0.25">
      <c r="B22" s="2"/>
      <c r="C22" s="2"/>
      <c r="D22" s="2"/>
      <c r="E22" s="2"/>
      <c r="F22" s="2"/>
      <c r="G22" s="2"/>
      <c r="H22" s="2"/>
      <c r="I22" s="2"/>
      <c r="J22" s="2"/>
    </row>
    <row r="23" spans="2:10" x14ac:dyDescent="0.25">
      <c r="I23" s="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spoke length</vt:lpstr>
      <vt:lpstr>law_of_cosines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Rob</cp:lastModifiedBy>
  <dcterms:created xsi:type="dcterms:W3CDTF">2013-07-29T13:55:35Z</dcterms:created>
  <dcterms:modified xsi:type="dcterms:W3CDTF">2013-08-19T07:38:57Z</dcterms:modified>
</cp:coreProperties>
</file>